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betsmaterial\Cecilia\Till hemsidan\"/>
    </mc:Choice>
  </mc:AlternateContent>
  <xr:revisionPtr revIDLastSave="0" documentId="8_{76C01106-F2A9-4002-AECA-7D9C0A0F8F3A}" xr6:coauthVersionLast="45" xr6:coauthVersionMax="45" xr10:uidLastSave="{00000000-0000-0000-0000-000000000000}"/>
  <bookViews>
    <workbookView xWindow="0" yWindow="636" windowWidth="30720" windowHeight="16644" xr2:uid="{6EF9E275-E5F2-4088-ACF9-8481849FDB38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K72" i="1"/>
  <c r="K73" i="1"/>
  <c r="K70" i="1"/>
  <c r="K91" i="1"/>
  <c r="K90" i="1"/>
  <c r="K89" i="1"/>
  <c r="K88" i="1"/>
  <c r="K87" i="1"/>
  <c r="K86" i="1"/>
  <c r="K85" i="1"/>
  <c r="K84" i="1"/>
  <c r="K79" i="1"/>
  <c r="K78" i="1"/>
  <c r="K77" i="1"/>
  <c r="K76" i="1"/>
  <c r="K75" i="1"/>
  <c r="K74" i="1"/>
  <c r="K69" i="1"/>
  <c r="K68" i="1"/>
  <c r="K67" i="1"/>
  <c r="K94" i="1" s="1"/>
  <c r="K66" i="1"/>
  <c r="K65" i="1"/>
</calcChain>
</file>

<file path=xl/sharedStrings.xml><?xml version="1.0" encoding="utf-8"?>
<sst xmlns="http://schemas.openxmlformats.org/spreadsheetml/2006/main" count="83" uniqueCount="42">
  <si>
    <t xml:space="preserve">Explanation of extra features </t>
  </si>
  <si>
    <t>and how you use "Calculator of</t>
  </si>
  <si>
    <t>attached load"</t>
  </si>
  <si>
    <t xml:space="preserve">Enter your various dimensions in millimeters (length, width and edge height) in the </t>
  </si>
  <si>
    <t>boxes for the different feeding trays to get the weight for each tray, if you like you</t>
  </si>
  <si>
    <t>can jump between the boxes with the tab key or the arrow keys.</t>
  </si>
  <si>
    <t xml:space="preserve">For extra features you enter the number you need to get the weight. </t>
  </si>
  <si>
    <t>When all this is done you have got your total load up on the conveyor.</t>
  </si>
  <si>
    <t>Feeding Tray RC22</t>
  </si>
  <si>
    <t>Feeding Tray CS5</t>
  </si>
  <si>
    <t>Tray Fastener</t>
  </si>
  <si>
    <t>Inverted Tray Fastener, pair</t>
  </si>
  <si>
    <t>Tray Fastener T-slot</t>
  </si>
  <si>
    <t>Bar</t>
  </si>
  <si>
    <t>Bar Fastener, pair</t>
  </si>
  <si>
    <t>Quick Bar 1000/1500/2000</t>
  </si>
  <si>
    <t>Calculator of attached load</t>
  </si>
  <si>
    <t>Feel free to contact us +46 454-432 21</t>
  </si>
  <si>
    <t>Anne-Maj Öström +46 722-49 66 05</t>
  </si>
  <si>
    <t>Lars Sandberg +46 722-49 66 01</t>
  </si>
  <si>
    <t>FEEDING TRAY</t>
  </si>
  <si>
    <t>Length (mm)</t>
  </si>
  <si>
    <t>Width (mm)</t>
  </si>
  <si>
    <t>Edge height (mm)</t>
  </si>
  <si>
    <t>Weigth kg</t>
  </si>
  <si>
    <t xml:space="preserve">RC22  </t>
  </si>
  <si>
    <t>x</t>
  </si>
  <si>
    <t>2 x</t>
  </si>
  <si>
    <t>CS5  0,8 mm</t>
  </si>
  <si>
    <t>CS5  1,0 mm</t>
  </si>
  <si>
    <t>Your own</t>
  </si>
  <si>
    <t>EXTRA FEATURES</t>
  </si>
  <si>
    <t>Pieces</t>
  </si>
  <si>
    <t>Tray Fastener, pair</t>
  </si>
  <si>
    <t>Bar, in mm</t>
  </si>
  <si>
    <t xml:space="preserve">Bar Fastener, pair </t>
  </si>
  <si>
    <t>Quick Bar 1000</t>
  </si>
  <si>
    <t>Quick Bar 1500</t>
  </si>
  <si>
    <t>Quick Bar 2000</t>
  </si>
  <si>
    <t>Other accessories</t>
  </si>
  <si>
    <t>Total load:</t>
  </si>
  <si>
    <t>CS5  0,6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</si>
</sst>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\ _k_r_-;\-* #,##0.0\ _k_r_-;_-* &quot;-&quot;??\ _k_r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5" fontId="4" fillId="0" borderId="2" xfId="1" applyNumberFormat="1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65" fontId="4" fillId="0" borderId="6" xfId="1" applyNumberFormat="1" applyFont="1" applyFill="1" applyBorder="1" applyAlignment="1" applyProtection="1">
      <alignment horizontal="center"/>
      <protection locked="0"/>
    </xf>
    <xf numFmtId="165" fontId="4" fillId="0" borderId="7" xfId="1" applyNumberFormat="1" applyFont="1" applyFill="1" applyBorder="1" applyAlignment="1" applyProtection="1">
      <alignment horizontal="center"/>
    </xf>
    <xf numFmtId="165" fontId="4" fillId="0" borderId="9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Protection="1"/>
    <xf numFmtId="0" fontId="4" fillId="0" borderId="4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4" fillId="0" borderId="4" xfId="0" applyFont="1" applyBorder="1" applyProtection="1"/>
    <xf numFmtId="0" fontId="7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5" xfId="0" applyFont="1" applyBorder="1" applyProtection="1"/>
    <xf numFmtId="0" fontId="5" fillId="0" borderId="0" xfId="0" applyFont="1" applyProtection="1"/>
    <xf numFmtId="0" fontId="4" fillId="0" borderId="8" xfId="0" applyFont="1" applyBorder="1" applyProtection="1"/>
    <xf numFmtId="0" fontId="4" fillId="0" borderId="9" xfId="0" applyFont="1" applyBorder="1" applyProtection="1"/>
    <xf numFmtId="1" fontId="4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10" xfId="0" applyFont="1" applyBorder="1" applyProtection="1"/>
    <xf numFmtId="0" fontId="4" fillId="0" borderId="0" xfId="0" applyFont="1" applyAlignment="1" applyProtection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15240</xdr:rowOff>
    </xdr:from>
    <xdr:to>
      <xdr:col>2</xdr:col>
      <xdr:colOff>449580</xdr:colOff>
      <xdr:row>3</xdr:row>
      <xdr:rowOff>137160</xdr:rowOff>
    </xdr:to>
    <xdr:pic>
      <xdr:nvPicPr>
        <xdr:cNvPr id="3" name="Bildobjekt 12">
          <a:extLst>
            <a:ext uri="{FF2B5EF4-FFF2-40B4-BE49-F238E27FC236}">
              <a16:creationId xmlns:a16="http://schemas.microsoft.com/office/drawing/2014/main" id="{89A66FCF-53BE-4DAD-87F1-5650869B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5240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53340</xdr:rowOff>
    </xdr:from>
    <xdr:to>
      <xdr:col>2</xdr:col>
      <xdr:colOff>647700</xdr:colOff>
      <xdr:row>21</xdr:row>
      <xdr:rowOff>0</xdr:rowOff>
    </xdr:to>
    <xdr:pic>
      <xdr:nvPicPr>
        <xdr:cNvPr id="4" name="Bildobjekt 1" descr="Transportränna RC22">
          <a:extLst>
            <a:ext uri="{FF2B5EF4-FFF2-40B4-BE49-F238E27FC236}">
              <a16:creationId xmlns:a16="http://schemas.microsoft.com/office/drawing/2014/main" id="{3484B566-BD86-401D-A5BF-B31669B9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766060"/>
          <a:ext cx="23241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</xdr:colOff>
      <xdr:row>14</xdr:row>
      <xdr:rowOff>68580</xdr:rowOff>
    </xdr:from>
    <xdr:to>
      <xdr:col>10</xdr:col>
      <xdr:colOff>701040</xdr:colOff>
      <xdr:row>21</xdr:row>
      <xdr:rowOff>7620</xdr:rowOff>
    </xdr:to>
    <xdr:pic>
      <xdr:nvPicPr>
        <xdr:cNvPr id="6" name="Bildobjekt 2" descr="Transportränna AN5">
          <a:extLst>
            <a:ext uri="{FF2B5EF4-FFF2-40B4-BE49-F238E27FC236}">
              <a16:creationId xmlns:a16="http://schemas.microsoft.com/office/drawing/2014/main" id="{0C464421-DD10-43D0-A7BF-379030A7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2781300"/>
          <a:ext cx="22631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23</xdr:row>
      <xdr:rowOff>137160</xdr:rowOff>
    </xdr:from>
    <xdr:to>
      <xdr:col>2</xdr:col>
      <xdr:colOff>601980</xdr:colOff>
      <xdr:row>31</xdr:row>
      <xdr:rowOff>7620</xdr:rowOff>
    </xdr:to>
    <xdr:pic>
      <xdr:nvPicPr>
        <xdr:cNvPr id="8" name="Bildobjekt 3" descr="Rännfäste">
          <a:extLst>
            <a:ext uri="{FF2B5EF4-FFF2-40B4-BE49-F238E27FC236}">
              <a16:creationId xmlns:a16="http://schemas.microsoft.com/office/drawing/2014/main" id="{FD777B0C-5A8E-4F2D-984A-CA4A85F6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54" t="28825" r="15257" b="27757"/>
        <a:stretch>
          <a:fillRect/>
        </a:stretch>
      </xdr:blipFill>
      <xdr:spPr bwMode="auto">
        <a:xfrm>
          <a:off x="106680" y="4495800"/>
          <a:ext cx="2286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23</xdr:row>
      <xdr:rowOff>137160</xdr:rowOff>
    </xdr:from>
    <xdr:to>
      <xdr:col>10</xdr:col>
      <xdr:colOff>708660</xdr:colOff>
      <xdr:row>31</xdr:row>
      <xdr:rowOff>0</xdr:rowOff>
    </xdr:to>
    <xdr:pic>
      <xdr:nvPicPr>
        <xdr:cNvPr id="9" name="Bildobjekt 6" descr="Rännfäste hängande">
          <a:extLst>
            <a:ext uri="{FF2B5EF4-FFF2-40B4-BE49-F238E27FC236}">
              <a16:creationId xmlns:a16="http://schemas.microsoft.com/office/drawing/2014/main" id="{7D5C580D-DA93-4DD4-8147-276CC33F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495800"/>
          <a:ext cx="225552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160020</xdr:rowOff>
    </xdr:from>
    <xdr:to>
      <xdr:col>2</xdr:col>
      <xdr:colOff>670560</xdr:colOff>
      <xdr:row>41</xdr:row>
      <xdr:rowOff>7620</xdr:rowOff>
    </xdr:to>
    <xdr:pic>
      <xdr:nvPicPr>
        <xdr:cNvPr id="10" name="Bildobjekt 5">
          <a:extLst>
            <a:ext uri="{FF2B5EF4-FFF2-40B4-BE49-F238E27FC236}">
              <a16:creationId xmlns:a16="http://schemas.microsoft.com/office/drawing/2014/main" id="{60CC62D2-C45D-48CD-B735-80538F80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347460"/>
          <a:ext cx="233934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33</xdr:row>
      <xdr:rowOff>175260</xdr:rowOff>
    </xdr:from>
    <xdr:to>
      <xdr:col>10</xdr:col>
      <xdr:colOff>708660</xdr:colOff>
      <xdr:row>41</xdr:row>
      <xdr:rowOff>7620</xdr:rowOff>
    </xdr:to>
    <xdr:pic>
      <xdr:nvPicPr>
        <xdr:cNvPr id="12" name="Bildobjekt 7">
          <a:extLst>
            <a:ext uri="{FF2B5EF4-FFF2-40B4-BE49-F238E27FC236}">
              <a16:creationId xmlns:a16="http://schemas.microsoft.com/office/drawing/2014/main" id="{DD16CA2F-7564-47D9-8724-4F9ADCD1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9" r="5045" b="8218"/>
        <a:stretch>
          <a:fillRect/>
        </a:stretch>
      </xdr:blipFill>
      <xdr:spPr bwMode="auto">
        <a:xfrm>
          <a:off x="3710940" y="6362700"/>
          <a:ext cx="226314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44</xdr:row>
      <xdr:rowOff>15240</xdr:rowOff>
    </xdr:from>
    <xdr:to>
      <xdr:col>2</xdr:col>
      <xdr:colOff>541020</xdr:colOff>
      <xdr:row>52</xdr:row>
      <xdr:rowOff>7620</xdr:rowOff>
    </xdr:to>
    <xdr:pic>
      <xdr:nvPicPr>
        <xdr:cNvPr id="13" name="Bildobjekt 9">
          <a:extLst>
            <a:ext uri="{FF2B5EF4-FFF2-40B4-BE49-F238E27FC236}">
              <a16:creationId xmlns:a16="http://schemas.microsoft.com/office/drawing/2014/main" id="{155133B8-7E12-4F95-894E-CDF583B2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30" t="7500" r="24139" b="17500"/>
        <a:stretch>
          <a:fillRect/>
        </a:stretch>
      </xdr:blipFill>
      <xdr:spPr bwMode="auto">
        <a:xfrm>
          <a:off x="121920" y="8214360"/>
          <a:ext cx="220980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44</xdr:row>
      <xdr:rowOff>0</xdr:rowOff>
    </xdr:from>
    <xdr:to>
      <xdr:col>10</xdr:col>
      <xdr:colOff>701040</xdr:colOff>
      <xdr:row>52</xdr:row>
      <xdr:rowOff>0</xdr:rowOff>
    </xdr:to>
    <xdr:pic>
      <xdr:nvPicPr>
        <xdr:cNvPr id="14" name="Bildobjekt 10" descr="Quick Bar">
          <a:extLst>
            <a:ext uri="{FF2B5EF4-FFF2-40B4-BE49-F238E27FC236}">
              <a16:creationId xmlns:a16="http://schemas.microsoft.com/office/drawing/2014/main" id="{2AE36C95-1E6B-4D9E-AAE2-45A62C15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5" t="7841" r="5397"/>
        <a:stretch>
          <a:fillRect/>
        </a:stretch>
      </xdr:blipFill>
      <xdr:spPr bwMode="auto">
        <a:xfrm>
          <a:off x="3718560" y="8199120"/>
          <a:ext cx="2247900" cy="146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53</xdr:row>
      <xdr:rowOff>22860</xdr:rowOff>
    </xdr:from>
    <xdr:to>
      <xdr:col>2</xdr:col>
      <xdr:colOff>426720</xdr:colOff>
      <xdr:row>56</xdr:row>
      <xdr:rowOff>167640</xdr:rowOff>
    </xdr:to>
    <xdr:pic>
      <xdr:nvPicPr>
        <xdr:cNvPr id="15" name="Bildobjekt 11">
          <a:extLst>
            <a:ext uri="{FF2B5EF4-FFF2-40B4-BE49-F238E27FC236}">
              <a16:creationId xmlns:a16="http://schemas.microsoft.com/office/drawing/2014/main" id="{25F63B41-F7E4-429E-B950-4DA7AD48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9867900"/>
          <a:ext cx="215646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FA66-EAA5-4A07-89FA-65B1505B0B60}">
  <dimension ref="A1:L103"/>
  <sheetViews>
    <sheetView tabSelected="1" topLeftCell="A28" workbookViewId="0">
      <selection activeCell="C65" sqref="C65"/>
    </sheetView>
  </sheetViews>
  <sheetFormatPr defaultRowHeight="14.4" x14ac:dyDescent="0.3"/>
  <cols>
    <col min="1" max="1" width="1.6640625" customWidth="1"/>
    <col min="2" max="2" width="24.44140625" customWidth="1"/>
    <col min="3" max="3" width="12.44140625" customWidth="1"/>
    <col min="4" max="4" width="2" customWidth="1"/>
    <col min="5" max="5" width="12.6640625" customWidth="1"/>
    <col min="6" max="6" width="0.88671875" customWidth="1"/>
    <col min="7" max="7" width="3.5546875" customWidth="1"/>
    <col min="8" max="8" width="0.88671875" customWidth="1"/>
    <col min="9" max="9" width="16.6640625" customWidth="1"/>
    <col min="10" max="10" width="1.5546875" customWidth="1"/>
    <col min="11" max="11" width="10.88671875" customWidth="1"/>
    <col min="12" max="12" width="1.5546875" customWidth="1"/>
  </cols>
  <sheetData>
    <row r="1" spans="1:12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6" x14ac:dyDescent="0.3">
      <c r="A2" s="9"/>
      <c r="B2" s="9"/>
      <c r="C2" s="9"/>
      <c r="D2" s="9"/>
      <c r="E2" s="9"/>
      <c r="F2" s="10" t="s">
        <v>0</v>
      </c>
      <c r="G2" s="9"/>
      <c r="H2" s="9"/>
      <c r="I2" s="9"/>
      <c r="J2" s="9"/>
      <c r="K2" s="9"/>
      <c r="L2" s="9"/>
    </row>
    <row r="3" spans="1:12" ht="15.6" x14ac:dyDescent="0.3">
      <c r="A3" s="9"/>
      <c r="B3" s="9"/>
      <c r="C3" s="9"/>
      <c r="D3" s="9"/>
      <c r="E3" s="9"/>
      <c r="F3" s="10" t="s">
        <v>1</v>
      </c>
      <c r="G3" s="9"/>
      <c r="H3" s="9"/>
      <c r="I3" s="9"/>
      <c r="J3" s="9"/>
      <c r="K3" s="9"/>
      <c r="L3" s="9"/>
    </row>
    <row r="4" spans="1:12" ht="15.6" x14ac:dyDescent="0.3">
      <c r="A4" s="9"/>
      <c r="B4" s="9"/>
      <c r="C4" s="9"/>
      <c r="D4" s="9"/>
      <c r="E4" s="9"/>
      <c r="F4" s="10" t="s">
        <v>2</v>
      </c>
      <c r="G4" s="9"/>
      <c r="H4" s="9"/>
      <c r="I4" s="9"/>
      <c r="J4" s="9"/>
      <c r="K4" s="9"/>
      <c r="L4" s="9"/>
    </row>
    <row r="5" spans="1:12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6" x14ac:dyDescent="0.3">
      <c r="A7" s="9"/>
      <c r="B7" s="11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6" x14ac:dyDescent="0.3">
      <c r="A8" s="9"/>
      <c r="B8" s="11" t="s">
        <v>4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6" x14ac:dyDescent="0.3">
      <c r="A9" s="9"/>
      <c r="B9" s="11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6" x14ac:dyDescent="0.3">
      <c r="A10" s="9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6" x14ac:dyDescent="0.3">
      <c r="A11" s="9"/>
      <c r="B11" s="11" t="s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6" x14ac:dyDescent="0.3">
      <c r="A12" s="9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6" x14ac:dyDescent="0.3">
      <c r="A13" s="9"/>
      <c r="B13" s="11" t="s">
        <v>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3">
      <c r="A22" s="9"/>
      <c r="B22" s="9" t="s">
        <v>8</v>
      </c>
      <c r="C22" s="9"/>
      <c r="D22" s="9"/>
      <c r="E22" s="9"/>
      <c r="F22" s="9"/>
      <c r="G22" s="9" t="s">
        <v>9</v>
      </c>
      <c r="H22" s="9"/>
      <c r="I22" s="9"/>
      <c r="J22" s="9"/>
      <c r="K22" s="9"/>
      <c r="L22" s="9"/>
    </row>
    <row r="23" spans="1:12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3">
      <c r="A32" s="9"/>
      <c r="B32" s="9" t="s">
        <v>10</v>
      </c>
      <c r="C32" s="9"/>
      <c r="D32" s="9"/>
      <c r="E32" s="9"/>
      <c r="F32" s="9"/>
      <c r="G32" s="9" t="s">
        <v>11</v>
      </c>
      <c r="H32" s="9"/>
      <c r="I32" s="9"/>
      <c r="J32" s="9"/>
      <c r="K32" s="9"/>
      <c r="L32" s="9"/>
    </row>
    <row r="33" spans="1:12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3">
      <c r="A42" s="9"/>
      <c r="B42" s="9" t="s">
        <v>12</v>
      </c>
      <c r="C42" s="9"/>
      <c r="D42" s="9"/>
      <c r="E42" s="9"/>
      <c r="F42" s="9"/>
      <c r="G42" s="9" t="s">
        <v>13</v>
      </c>
      <c r="H42" s="9"/>
      <c r="I42" s="9"/>
      <c r="J42" s="9"/>
      <c r="K42" s="9"/>
      <c r="L42" s="9"/>
    </row>
    <row r="43" spans="1:12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3">
      <c r="A53" s="9"/>
      <c r="B53" s="9" t="s">
        <v>14</v>
      </c>
      <c r="C53" s="9"/>
      <c r="D53" s="9"/>
      <c r="E53" s="9"/>
      <c r="F53" s="9"/>
      <c r="G53" s="9" t="s">
        <v>15</v>
      </c>
      <c r="H53" s="9"/>
      <c r="I53" s="9"/>
      <c r="J53" s="9"/>
      <c r="K53" s="9"/>
      <c r="L53" s="9"/>
    </row>
    <row r="54" spans="1:12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6" x14ac:dyDescent="0.3">
      <c r="A56" s="9"/>
      <c r="B56" s="9"/>
      <c r="C56" s="9"/>
      <c r="D56" s="9"/>
      <c r="E56" s="9"/>
      <c r="F56" s="10" t="s">
        <v>16</v>
      </c>
      <c r="G56" s="9"/>
      <c r="H56" s="9"/>
      <c r="I56" s="9"/>
      <c r="J56" s="9"/>
      <c r="K56" s="9"/>
      <c r="L56" s="9"/>
    </row>
    <row r="57" spans="1:12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7.8" customHeight="1" x14ac:dyDescent="0.3">
      <c r="A62" s="12"/>
      <c r="B62" s="13"/>
      <c r="C62" s="14"/>
      <c r="D62" s="13"/>
      <c r="E62" s="14"/>
      <c r="F62" s="13"/>
      <c r="G62" s="13"/>
      <c r="H62" s="13"/>
      <c r="I62" s="14"/>
      <c r="J62" s="14"/>
      <c r="K62" s="1"/>
      <c r="L62" s="15"/>
    </row>
    <row r="63" spans="1:12" ht="24" customHeight="1" x14ac:dyDescent="0.3">
      <c r="A63" s="16"/>
      <c r="B63" s="17" t="s">
        <v>20</v>
      </c>
      <c r="C63" s="18" t="s">
        <v>21</v>
      </c>
      <c r="D63" s="19"/>
      <c r="E63" s="18" t="s">
        <v>22</v>
      </c>
      <c r="F63" s="19"/>
      <c r="G63" s="19"/>
      <c r="H63" s="19"/>
      <c r="I63" s="18" t="s">
        <v>23</v>
      </c>
      <c r="J63" s="18"/>
      <c r="K63" s="2" t="s">
        <v>24</v>
      </c>
      <c r="L63" s="20"/>
    </row>
    <row r="64" spans="1:12" ht="15.6" customHeight="1" x14ac:dyDescent="0.3">
      <c r="A64" s="21"/>
      <c r="B64" s="22"/>
      <c r="C64" s="23"/>
      <c r="D64" s="24"/>
      <c r="E64" s="23"/>
      <c r="F64" s="25"/>
      <c r="G64" s="25"/>
      <c r="H64" s="25"/>
      <c r="I64" s="23"/>
      <c r="J64" s="23"/>
      <c r="K64" s="3"/>
      <c r="L64" s="26"/>
    </row>
    <row r="65" spans="1:12" ht="15.6" customHeight="1" x14ac:dyDescent="0.3">
      <c r="A65" s="21"/>
      <c r="B65" s="25" t="s">
        <v>25</v>
      </c>
      <c r="C65" s="4"/>
      <c r="D65" s="33" t="s">
        <v>26</v>
      </c>
      <c r="E65" s="5"/>
      <c r="F65" s="25"/>
      <c r="G65" s="23" t="s">
        <v>27</v>
      </c>
      <c r="H65" s="25"/>
      <c r="I65" s="5"/>
      <c r="J65" s="30"/>
      <c r="K65" s="3">
        <f>6*C65*(E65+I65*2)/1000000</f>
        <v>0</v>
      </c>
      <c r="L65" s="26"/>
    </row>
    <row r="66" spans="1:12" ht="15.6" customHeight="1" x14ac:dyDescent="0.3">
      <c r="A66" s="21"/>
      <c r="B66" s="25" t="s">
        <v>25</v>
      </c>
      <c r="C66" s="4"/>
      <c r="D66" s="30" t="s">
        <v>26</v>
      </c>
      <c r="E66" s="5"/>
      <c r="F66" s="25"/>
      <c r="G66" s="23" t="s">
        <v>27</v>
      </c>
      <c r="H66" s="25"/>
      <c r="I66" s="5"/>
      <c r="J66" s="30"/>
      <c r="K66" s="3">
        <f>6*C66*(E66+I66*2)/1000000</f>
        <v>0</v>
      </c>
      <c r="L66" s="26"/>
    </row>
    <row r="67" spans="1:12" ht="15.6" customHeight="1" x14ac:dyDescent="0.3">
      <c r="A67" s="21"/>
      <c r="B67" s="25" t="s">
        <v>25</v>
      </c>
      <c r="C67" s="4"/>
      <c r="D67" s="30" t="s">
        <v>26</v>
      </c>
      <c r="E67" s="5"/>
      <c r="F67" s="25"/>
      <c r="G67" s="23" t="s">
        <v>27</v>
      </c>
      <c r="H67" s="25"/>
      <c r="I67" s="5"/>
      <c r="J67" s="30"/>
      <c r="K67" s="3">
        <f>6*C67*(E67+I67*2)/1000000</f>
        <v>0</v>
      </c>
      <c r="L67" s="26"/>
    </row>
    <row r="68" spans="1:12" ht="15.6" customHeight="1" x14ac:dyDescent="0.3">
      <c r="A68" s="21"/>
      <c r="B68" s="25" t="s">
        <v>25</v>
      </c>
      <c r="C68" s="4"/>
      <c r="D68" s="30" t="s">
        <v>26</v>
      </c>
      <c r="E68" s="5"/>
      <c r="F68" s="25"/>
      <c r="G68" s="23" t="s">
        <v>27</v>
      </c>
      <c r="H68" s="25"/>
      <c r="I68" s="5"/>
      <c r="J68" s="30"/>
      <c r="K68" s="3">
        <f>6*C68*(E68+I68*2)/1000000</f>
        <v>0</v>
      </c>
      <c r="L68" s="26"/>
    </row>
    <row r="69" spans="1:12" ht="15.6" customHeight="1" x14ac:dyDescent="0.3">
      <c r="A69" s="21"/>
      <c r="B69" s="25" t="s">
        <v>25</v>
      </c>
      <c r="C69" s="4"/>
      <c r="D69" s="30" t="s">
        <v>26</v>
      </c>
      <c r="E69" s="5"/>
      <c r="F69" s="25"/>
      <c r="G69" s="23" t="s">
        <v>27</v>
      </c>
      <c r="H69" s="25"/>
      <c r="I69" s="5"/>
      <c r="J69" s="30"/>
      <c r="K69" s="3">
        <f>6*C69*(E69+I69*2)/1000000</f>
        <v>0</v>
      </c>
      <c r="L69" s="26"/>
    </row>
    <row r="70" spans="1:12" ht="15.6" customHeight="1" x14ac:dyDescent="0.3">
      <c r="A70" s="21"/>
      <c r="B70" s="25" t="s">
        <v>41</v>
      </c>
      <c r="C70" s="5"/>
      <c r="D70" s="30" t="s">
        <v>26</v>
      </c>
      <c r="E70" s="5"/>
      <c r="F70" s="25"/>
      <c r="G70" s="23" t="s">
        <v>27</v>
      </c>
      <c r="H70" s="25"/>
      <c r="I70" s="5"/>
      <c r="J70" s="30"/>
      <c r="K70" s="3">
        <f>4.8*C70*(E70+I70*2)/1000000</f>
        <v>0</v>
      </c>
      <c r="L70" s="26"/>
    </row>
    <row r="71" spans="1:12" ht="15.6" customHeight="1" x14ac:dyDescent="0.3">
      <c r="A71" s="21"/>
      <c r="B71" s="25" t="s">
        <v>41</v>
      </c>
      <c r="C71" s="5"/>
      <c r="D71" s="30" t="s">
        <v>26</v>
      </c>
      <c r="E71" s="5"/>
      <c r="F71" s="25"/>
      <c r="G71" s="23" t="s">
        <v>27</v>
      </c>
      <c r="H71" s="25"/>
      <c r="I71" s="5"/>
      <c r="J71" s="30"/>
      <c r="K71" s="3">
        <f t="shared" ref="K71:K73" si="0">4.8*C71*(E71+I71*2)/1000000</f>
        <v>0</v>
      </c>
      <c r="L71" s="26"/>
    </row>
    <row r="72" spans="1:12" ht="15.6" customHeight="1" x14ac:dyDescent="0.3">
      <c r="A72" s="21"/>
      <c r="B72" s="25" t="s">
        <v>41</v>
      </c>
      <c r="C72" s="5"/>
      <c r="D72" s="30" t="s">
        <v>26</v>
      </c>
      <c r="E72" s="5"/>
      <c r="F72" s="25"/>
      <c r="G72" s="23" t="s">
        <v>27</v>
      </c>
      <c r="H72" s="25"/>
      <c r="I72" s="5"/>
      <c r="J72" s="30"/>
      <c r="K72" s="3">
        <f t="shared" si="0"/>
        <v>0</v>
      </c>
      <c r="L72" s="26"/>
    </row>
    <row r="73" spans="1:12" ht="15.6" customHeight="1" x14ac:dyDescent="0.3">
      <c r="A73" s="21"/>
      <c r="B73" s="25" t="s">
        <v>41</v>
      </c>
      <c r="C73" s="5"/>
      <c r="D73" s="30" t="s">
        <v>26</v>
      </c>
      <c r="E73" s="5"/>
      <c r="F73" s="25"/>
      <c r="G73" s="23" t="s">
        <v>27</v>
      </c>
      <c r="H73" s="25"/>
      <c r="I73" s="5"/>
      <c r="J73" s="30"/>
      <c r="K73" s="3">
        <f t="shared" si="0"/>
        <v>0</v>
      </c>
      <c r="L73" s="26"/>
    </row>
    <row r="74" spans="1:12" ht="15.6" customHeight="1" x14ac:dyDescent="0.3">
      <c r="A74" s="21"/>
      <c r="B74" s="25" t="s">
        <v>28</v>
      </c>
      <c r="C74" s="5"/>
      <c r="D74" s="30" t="s">
        <v>26</v>
      </c>
      <c r="E74" s="5"/>
      <c r="F74" s="25"/>
      <c r="G74" s="23" t="s">
        <v>27</v>
      </c>
      <c r="H74" s="25"/>
      <c r="I74" s="5"/>
      <c r="J74" s="30"/>
      <c r="K74" s="3">
        <f>6.4*C74*(E74+I74*2)/1000000</f>
        <v>0</v>
      </c>
      <c r="L74" s="26"/>
    </row>
    <row r="75" spans="1:12" ht="15.6" customHeight="1" x14ac:dyDescent="0.3">
      <c r="A75" s="21"/>
      <c r="B75" s="25" t="s">
        <v>28</v>
      </c>
      <c r="C75" s="5"/>
      <c r="D75" s="30" t="s">
        <v>26</v>
      </c>
      <c r="E75" s="5"/>
      <c r="F75" s="25"/>
      <c r="G75" s="23" t="s">
        <v>27</v>
      </c>
      <c r="H75" s="25"/>
      <c r="I75" s="5"/>
      <c r="J75" s="30"/>
      <c r="K75" s="3">
        <f>8*C75*(E75+I75*2)/1000000</f>
        <v>0</v>
      </c>
      <c r="L75" s="26"/>
    </row>
    <row r="76" spans="1:12" ht="15.6" customHeight="1" x14ac:dyDescent="0.3">
      <c r="A76" s="21"/>
      <c r="B76" s="25" t="s">
        <v>28</v>
      </c>
      <c r="C76" s="5"/>
      <c r="D76" s="30" t="s">
        <v>26</v>
      </c>
      <c r="E76" s="5"/>
      <c r="F76" s="25"/>
      <c r="G76" s="23" t="s">
        <v>27</v>
      </c>
      <c r="H76" s="25"/>
      <c r="I76" s="5"/>
      <c r="J76" s="30"/>
      <c r="K76" s="3">
        <f>8*C76*(E76+I76*2)/1000000</f>
        <v>0</v>
      </c>
      <c r="L76" s="26"/>
    </row>
    <row r="77" spans="1:12" ht="15.6" customHeight="1" x14ac:dyDescent="0.3">
      <c r="A77" s="21"/>
      <c r="B77" s="25" t="s">
        <v>28</v>
      </c>
      <c r="C77" s="5"/>
      <c r="D77" s="30" t="s">
        <v>26</v>
      </c>
      <c r="E77" s="5"/>
      <c r="F77" s="25"/>
      <c r="G77" s="23" t="s">
        <v>27</v>
      </c>
      <c r="H77" s="25"/>
      <c r="I77" s="5"/>
      <c r="J77" s="30"/>
      <c r="K77" s="3">
        <f>8*C77*(E77+I77*2)/1000000</f>
        <v>0</v>
      </c>
      <c r="L77" s="26"/>
    </row>
    <row r="78" spans="1:12" ht="15.6" customHeight="1" x14ac:dyDescent="0.3">
      <c r="A78" s="21"/>
      <c r="B78" s="25" t="s">
        <v>29</v>
      </c>
      <c r="C78" s="5"/>
      <c r="D78" s="30" t="s">
        <v>26</v>
      </c>
      <c r="E78" s="5"/>
      <c r="F78" s="25"/>
      <c r="G78" s="23" t="s">
        <v>27</v>
      </c>
      <c r="H78" s="25"/>
      <c r="I78" s="5"/>
      <c r="J78" s="30"/>
      <c r="K78" s="3">
        <f>8*C78*(E78+I78*2)/1000000</f>
        <v>0</v>
      </c>
      <c r="L78" s="26"/>
    </row>
    <row r="79" spans="1:12" ht="15.6" customHeight="1" x14ac:dyDescent="0.3">
      <c r="A79" s="21"/>
      <c r="B79" s="25" t="s">
        <v>29</v>
      </c>
      <c r="C79" s="5"/>
      <c r="D79" s="30" t="s">
        <v>26</v>
      </c>
      <c r="E79" s="5"/>
      <c r="F79" s="25"/>
      <c r="G79" s="23" t="s">
        <v>27</v>
      </c>
      <c r="H79" s="25"/>
      <c r="I79" s="5"/>
      <c r="J79" s="30"/>
      <c r="K79" s="3">
        <f>8*C79*(E79+I79*2)/1000000</f>
        <v>0</v>
      </c>
      <c r="L79" s="26"/>
    </row>
    <row r="80" spans="1:12" ht="15.6" customHeight="1" x14ac:dyDescent="0.3">
      <c r="A80" s="21"/>
      <c r="B80" s="25" t="s">
        <v>30</v>
      </c>
      <c r="C80" s="30"/>
      <c r="D80" s="34"/>
      <c r="E80" s="30"/>
      <c r="F80" s="25"/>
      <c r="G80" s="25"/>
      <c r="H80" s="25"/>
      <c r="I80" s="30"/>
      <c r="J80" s="30"/>
      <c r="K80" s="6"/>
      <c r="L80" s="26"/>
    </row>
    <row r="81" spans="1:12" ht="15.6" customHeight="1" x14ac:dyDescent="0.3">
      <c r="A81" s="21"/>
      <c r="B81" s="25"/>
      <c r="C81" s="30"/>
      <c r="D81" s="34"/>
      <c r="E81" s="30"/>
      <c r="F81" s="25"/>
      <c r="G81" s="25"/>
      <c r="H81" s="25"/>
      <c r="I81" s="30"/>
      <c r="J81" s="30"/>
      <c r="K81" s="3"/>
      <c r="L81" s="26"/>
    </row>
    <row r="82" spans="1:12" ht="15.6" customHeight="1" x14ac:dyDescent="0.3">
      <c r="A82" s="21"/>
      <c r="B82" s="27" t="s">
        <v>31</v>
      </c>
      <c r="C82" s="31" t="s">
        <v>32</v>
      </c>
      <c r="D82" s="25"/>
      <c r="E82" s="23"/>
      <c r="F82" s="25"/>
      <c r="G82" s="25"/>
      <c r="H82" s="25"/>
      <c r="I82" s="23"/>
      <c r="J82" s="23"/>
      <c r="K82" s="3"/>
      <c r="L82" s="26"/>
    </row>
    <row r="83" spans="1:12" ht="15.6" customHeight="1" x14ac:dyDescent="0.3">
      <c r="A83" s="21"/>
      <c r="B83" s="25"/>
      <c r="C83" s="23"/>
      <c r="D83" s="25"/>
      <c r="E83" s="23"/>
      <c r="F83" s="25"/>
      <c r="G83" s="25"/>
      <c r="H83" s="25"/>
      <c r="I83" s="23"/>
      <c r="J83" s="23"/>
      <c r="K83" s="3"/>
      <c r="L83" s="26"/>
    </row>
    <row r="84" spans="1:12" ht="15.6" customHeight="1" x14ac:dyDescent="0.3">
      <c r="A84" s="21"/>
      <c r="B84" s="25" t="s">
        <v>33</v>
      </c>
      <c r="C84" s="4"/>
      <c r="D84" s="25"/>
      <c r="E84" s="23"/>
      <c r="F84" s="25"/>
      <c r="G84" s="25"/>
      <c r="H84" s="25"/>
      <c r="I84" s="23"/>
      <c r="J84" s="23"/>
      <c r="K84" s="3">
        <f>C84*0.44</f>
        <v>0</v>
      </c>
      <c r="L84" s="26"/>
    </row>
    <row r="85" spans="1:12" ht="15.6" customHeight="1" x14ac:dyDescent="0.3">
      <c r="A85" s="21"/>
      <c r="B85" s="25" t="s">
        <v>11</v>
      </c>
      <c r="C85" s="4"/>
      <c r="D85" s="25"/>
      <c r="E85" s="23"/>
      <c r="F85" s="25"/>
      <c r="G85" s="25"/>
      <c r="H85" s="25"/>
      <c r="I85" s="23"/>
      <c r="J85" s="23"/>
      <c r="K85" s="3">
        <f>C85*0.6</f>
        <v>0</v>
      </c>
      <c r="L85" s="26"/>
    </row>
    <row r="86" spans="1:12" ht="15.6" customHeight="1" x14ac:dyDescent="0.3">
      <c r="A86" s="21"/>
      <c r="B86" s="25" t="s">
        <v>12</v>
      </c>
      <c r="C86" s="4"/>
      <c r="D86" s="25"/>
      <c r="E86" s="23"/>
      <c r="F86" s="25"/>
      <c r="G86" s="25"/>
      <c r="H86" s="25"/>
      <c r="I86" s="23"/>
      <c r="J86" s="23"/>
      <c r="K86" s="3">
        <f>C86*0.1</f>
        <v>0</v>
      </c>
      <c r="L86" s="26"/>
    </row>
    <row r="87" spans="1:12" ht="15.6" customHeight="1" x14ac:dyDescent="0.3">
      <c r="A87" s="21"/>
      <c r="B87" s="25" t="s">
        <v>34</v>
      </c>
      <c r="C87" s="4"/>
      <c r="D87" s="25"/>
      <c r="E87" s="23"/>
      <c r="F87" s="25"/>
      <c r="G87" s="25"/>
      <c r="H87" s="25"/>
      <c r="I87" s="23"/>
      <c r="J87" s="23"/>
      <c r="K87" s="3">
        <f>C87*2.17/1000</f>
        <v>0</v>
      </c>
      <c r="L87" s="26"/>
    </row>
    <row r="88" spans="1:12" ht="15.6" customHeight="1" x14ac:dyDescent="0.3">
      <c r="A88" s="21"/>
      <c r="B88" s="25" t="s">
        <v>35</v>
      </c>
      <c r="C88" s="4"/>
      <c r="D88" s="25"/>
      <c r="E88" s="23"/>
      <c r="F88" s="25"/>
      <c r="G88" s="25"/>
      <c r="H88" s="25"/>
      <c r="I88" s="23"/>
      <c r="J88" s="23"/>
      <c r="K88" s="3">
        <f>C88*0.16</f>
        <v>0</v>
      </c>
      <c r="L88" s="26"/>
    </row>
    <row r="89" spans="1:12" ht="15.6" customHeight="1" x14ac:dyDescent="0.3">
      <c r="A89" s="21"/>
      <c r="B89" s="25" t="s">
        <v>36</v>
      </c>
      <c r="C89" s="4"/>
      <c r="D89" s="25"/>
      <c r="E89" s="23"/>
      <c r="F89" s="25"/>
      <c r="G89" s="25"/>
      <c r="H89" s="25"/>
      <c r="I89" s="23"/>
      <c r="J89" s="23"/>
      <c r="K89" s="3">
        <f>C89*2.5</f>
        <v>0</v>
      </c>
      <c r="L89" s="26"/>
    </row>
    <row r="90" spans="1:12" ht="15.6" customHeight="1" x14ac:dyDescent="0.3">
      <c r="A90" s="21"/>
      <c r="B90" s="25" t="s">
        <v>37</v>
      </c>
      <c r="C90" s="4"/>
      <c r="D90" s="25"/>
      <c r="E90" s="23"/>
      <c r="F90" s="25"/>
      <c r="G90" s="25"/>
      <c r="H90" s="25"/>
      <c r="I90" s="23"/>
      <c r="J90" s="23"/>
      <c r="K90" s="3">
        <f>C90*4.5</f>
        <v>0</v>
      </c>
      <c r="L90" s="26"/>
    </row>
    <row r="91" spans="1:12" ht="15.6" customHeight="1" x14ac:dyDescent="0.3">
      <c r="A91" s="21"/>
      <c r="B91" s="25" t="s">
        <v>38</v>
      </c>
      <c r="C91" s="4"/>
      <c r="D91" s="25"/>
      <c r="E91" s="23"/>
      <c r="F91" s="25"/>
      <c r="G91" s="25"/>
      <c r="H91" s="25"/>
      <c r="I91" s="23"/>
      <c r="J91" s="23"/>
      <c r="K91" s="3">
        <f>C91*6.5</f>
        <v>0</v>
      </c>
      <c r="L91" s="26"/>
    </row>
    <row r="92" spans="1:12" ht="15.6" customHeight="1" x14ac:dyDescent="0.3">
      <c r="A92" s="21"/>
      <c r="B92" s="25" t="s">
        <v>39</v>
      </c>
      <c r="C92" s="23"/>
      <c r="D92" s="25"/>
      <c r="E92" s="23"/>
      <c r="F92" s="25"/>
      <c r="G92" s="25"/>
      <c r="H92" s="25"/>
      <c r="I92" s="23"/>
      <c r="J92" s="23"/>
      <c r="K92" s="6"/>
      <c r="L92" s="26"/>
    </row>
    <row r="93" spans="1:12" ht="15.6" customHeight="1" x14ac:dyDescent="0.3">
      <c r="A93" s="21"/>
      <c r="B93" s="25"/>
      <c r="C93" s="23"/>
      <c r="D93" s="25"/>
      <c r="E93" s="23"/>
      <c r="F93" s="25"/>
      <c r="G93" s="25"/>
      <c r="H93" s="25"/>
      <c r="I93" s="23"/>
      <c r="J93" s="23"/>
      <c r="K93" s="3"/>
      <c r="L93" s="26"/>
    </row>
    <row r="94" spans="1:12" ht="16.2" customHeight="1" thickBot="1" x14ac:dyDescent="0.35">
      <c r="A94" s="21"/>
      <c r="B94" s="25"/>
      <c r="C94" s="23"/>
      <c r="D94" s="25"/>
      <c r="E94" s="23"/>
      <c r="F94" s="38"/>
      <c r="G94" s="38"/>
      <c r="H94" s="38"/>
      <c r="I94" s="36" t="s">
        <v>40</v>
      </c>
      <c r="J94" s="23"/>
      <c r="K94" s="7">
        <f>SUM(K65:K93)</f>
        <v>0</v>
      </c>
      <c r="L94" s="26"/>
    </row>
    <row r="95" spans="1:12" ht="16.2" customHeight="1" thickTop="1" x14ac:dyDescent="0.3">
      <c r="A95" s="28"/>
      <c r="B95" s="29"/>
      <c r="C95" s="32"/>
      <c r="D95" s="29"/>
      <c r="E95" s="32"/>
      <c r="F95" s="29"/>
      <c r="G95" s="29"/>
      <c r="H95" s="29"/>
      <c r="I95" s="32"/>
      <c r="J95" s="32"/>
      <c r="K95" s="8"/>
      <c r="L95" s="37"/>
    </row>
    <row r="96" spans="1:12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3">
      <c r="A101" s="9"/>
      <c r="B101" s="9"/>
      <c r="C101" s="9"/>
      <c r="D101" s="9"/>
      <c r="E101" s="35" t="s">
        <v>17</v>
      </c>
      <c r="F101" s="9"/>
      <c r="G101" s="9"/>
      <c r="H101" s="9"/>
      <c r="I101" s="9"/>
      <c r="J101" s="9"/>
      <c r="K101" s="9"/>
      <c r="L101" s="9"/>
    </row>
    <row r="102" spans="1:12" x14ac:dyDescent="0.3">
      <c r="A102" s="9"/>
      <c r="B102" s="9"/>
      <c r="C102" s="9"/>
      <c r="D102" s="9"/>
      <c r="E102" s="35" t="s">
        <v>18</v>
      </c>
      <c r="F102" s="9"/>
      <c r="G102" s="9"/>
      <c r="H102" s="9"/>
      <c r="I102" s="9"/>
      <c r="J102" s="9"/>
      <c r="K102" s="9"/>
      <c r="L102" s="9"/>
    </row>
    <row r="103" spans="1:12" x14ac:dyDescent="0.3">
      <c r="A103" s="9"/>
      <c r="B103" s="9"/>
      <c r="C103" s="9"/>
      <c r="D103" s="9"/>
      <c r="E103" s="35" t="s">
        <v>19</v>
      </c>
      <c r="F103" s="9"/>
      <c r="G103" s="9"/>
      <c r="H103" s="9"/>
      <c r="I103" s="9"/>
      <c r="J103" s="9"/>
      <c r="K103" s="9"/>
      <c r="L103" s="9"/>
    </row>
  </sheetData>
  <sheetProtection algorithmName="SHA-512" hashValue="F64j197Zi1LUf9GHeLV1AdorszIosExN+OylyRMQxU+4/ZyQdLxgSA3rSxbXYpcD2KxdrjqkEqgwCIGA5R1IOA==" saltValue="FrQ2+DFXmJ6xR8nmsRtW1g==" spinCount="100000" sheet="1" objects="1" scenarios="1" selectLockedCells="1"/>
  <pageMargins left="0.70866141732283472" right="0.31496062992125984" top="0.62992125984251968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</dc:creator>
  <cp:lastModifiedBy>muzi</cp:lastModifiedBy>
  <cp:lastPrinted>2020-10-06T08:33:33Z</cp:lastPrinted>
  <dcterms:created xsi:type="dcterms:W3CDTF">2020-10-06T07:49:56Z</dcterms:created>
  <dcterms:modified xsi:type="dcterms:W3CDTF">2020-10-06T08:34:31Z</dcterms:modified>
</cp:coreProperties>
</file>